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【2025】\Gold\"/>
    </mc:Choice>
  </mc:AlternateContent>
  <xr:revisionPtr revIDLastSave="0" documentId="14_{366E2CBC-C322-4DEE-9F0F-DEC5AD34532B}" xr6:coauthVersionLast="47" xr6:coauthVersionMax="47" xr10:uidLastSave="{00000000-0000-0000-0000-000000000000}"/>
  <bookViews>
    <workbookView xWindow="7590" yWindow="0" windowWidth="30920" windowHeight="21050" xr2:uid="{FBFF2F1D-A7EB-4491-9977-7869AC5F0D96}"/>
  </bookViews>
  <sheets>
    <sheet name="tradehistory(GOLD)_20250726" sheetId="1" r:id="rId1"/>
  </sheets>
  <definedNames>
    <definedName name="_xlnm.Print_Area" localSheetId="0">'tradehistory(GOLD)_20250726'!$A$1:$N$71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1" l="1"/>
  <c r="C70" i="1"/>
  <c r="C68" i="1"/>
  <c r="N50" i="1"/>
  <c r="N4" i="1"/>
  <c r="M4" i="1"/>
  <c r="J4" i="1"/>
  <c r="M60" i="1"/>
  <c r="N60" i="1" s="1"/>
  <c r="J60" i="1"/>
  <c r="J62" i="1" s="1"/>
  <c r="M50" i="1"/>
  <c r="L50" i="1"/>
  <c r="J50" i="1"/>
  <c r="J52" i="1" s="1"/>
  <c r="J6" i="1"/>
</calcChain>
</file>

<file path=xl/sharedStrings.xml><?xml version="1.0" encoding="utf-8"?>
<sst xmlns="http://schemas.openxmlformats.org/spreadsheetml/2006/main" count="242" uniqueCount="33">
  <si>
    <t>受付日時</t>
  </si>
  <si>
    <t>注文状況</t>
  </si>
  <si>
    <t>約定日時</t>
  </si>
  <si>
    <t>約定日</t>
  </si>
  <si>
    <t>受渡日</t>
  </si>
  <si>
    <t>銘柄</t>
  </si>
  <si>
    <t>取引</t>
  </si>
  <si>
    <t>売買</t>
  </si>
  <si>
    <t>地金代金［円］</t>
  </si>
  <si>
    <t>グラム数</t>
  </si>
  <si>
    <t>単価［円］</t>
  </si>
  <si>
    <t>手数料(税込)［円］</t>
  </si>
  <si>
    <t>受渡代金［円］</t>
  </si>
  <si>
    <t>約定</t>
  </si>
  <si>
    <t>金</t>
  </si>
  <si>
    <t>金額指定</t>
  </si>
  <si>
    <t>買</t>
  </si>
  <si>
    <t>グラム指定</t>
  </si>
  <si>
    <t>売</t>
  </si>
  <si>
    <t>-</t>
  </si>
  <si>
    <t>定額積立</t>
  </si>
  <si>
    <t>100g 現物受取</t>
    <rPh sb="5" eb="7">
      <t>ゲンブツ</t>
    </rPh>
    <rPh sb="7" eb="9">
      <t>ウケトリ</t>
    </rPh>
    <phoneticPr fontId="18"/>
  </si>
  <si>
    <t>［2025/07/22］</t>
    <phoneticPr fontId="18"/>
  </si>
  <si>
    <t>金の購入価格</t>
    <rPh sb="0" eb="1">
      <t>キン</t>
    </rPh>
    <rPh sb="2" eb="6">
      <t>コウニュウカカク</t>
    </rPh>
    <phoneticPr fontId="18"/>
  </si>
  <si>
    <t>単価</t>
    <rPh sb="0" eb="2">
      <t>タンカ</t>
    </rPh>
    <phoneticPr fontId="18"/>
  </si>
  <si>
    <t>数量</t>
    <rPh sb="0" eb="2">
      <t>スウリョウ</t>
    </rPh>
    <phoneticPr fontId="18"/>
  </si>
  <si>
    <t>[g]</t>
    <phoneticPr fontId="18"/>
  </si>
  <si>
    <t>[円/g]</t>
    <rPh sb="1" eb="2">
      <t>エン</t>
    </rPh>
    <phoneticPr fontId="18"/>
  </si>
  <si>
    <t>[円]</t>
    <rPh sb="1" eb="2">
      <t>エン</t>
    </rPh>
    <phoneticPr fontId="18"/>
  </si>
  <si>
    <t>金額</t>
    <rPh sb="0" eb="2">
      <t>キンガク</t>
    </rPh>
    <phoneticPr fontId="18"/>
  </si>
  <si>
    <t>諸費用</t>
    <rPh sb="0" eb="3">
      <t>ショヒヨウ</t>
    </rPh>
    <phoneticPr fontId="18"/>
  </si>
  <si>
    <t>合計</t>
    <rPh sb="0" eb="2">
      <t>ゴウケイ</t>
    </rPh>
    <phoneticPr fontId="18"/>
  </si>
  <si>
    <t>平均価格</t>
    <rPh sb="0" eb="2">
      <t>ヘイキン</t>
    </rPh>
    <rPh sb="2" eb="4">
      <t>カカク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</si>
</sst>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22" fontId="0" fillId="0" borderId="0" xfId="0" applyNumberFormat="1">
      <alignment vertical="center"/>
    </xf>
    <xf numFmtId="14" fontId="0" fillId="0" borderId="0" xfId="0" applyNumberFormat="1">
      <alignment vertical="center"/>
    </xf>
    <xf numFmtId="22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22" fontId="0" fillId="0" borderId="0" xfId="0" applyNumberFormat="1" applyFill="1">
      <alignment vertical="center"/>
    </xf>
    <xf numFmtId="0" fontId="0" fillId="0" borderId="0" xfId="0" applyFill="1">
      <alignment vertical="center"/>
    </xf>
    <xf numFmtId="14" fontId="0" fillId="0" borderId="0" xfId="0" applyNumberFormat="1" applyFill="1">
      <alignment vertical="center"/>
    </xf>
    <xf numFmtId="0" fontId="0" fillId="0" borderId="10" xfId="0" applyBorder="1">
      <alignment vertical="center"/>
    </xf>
    <xf numFmtId="0" fontId="19" fillId="0" borderId="0" xfId="0" applyFont="1">
      <alignment vertical="center"/>
    </xf>
    <xf numFmtId="0" fontId="0" fillId="34" borderId="10" xfId="0" applyFill="1" applyBorder="1">
      <alignment vertical="center"/>
    </xf>
    <xf numFmtId="0" fontId="0" fillId="34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4BEB5-0326-48D5-B654-01E4336EAB3A}">
  <sheetPr>
    <pageSetUpPr fitToPage="1"/>
  </sheetPr>
  <dimension ref="A1:N71"/>
  <sheetViews>
    <sheetView tabSelected="1" topLeftCell="A49" workbookViewId="0">
      <selection activeCell="A71" sqref="A1:N71"/>
    </sheetView>
  </sheetViews>
  <sheetFormatPr defaultRowHeight="18" x14ac:dyDescent="0.55000000000000004"/>
  <cols>
    <col min="1" max="1" width="16.4140625" bestFit="1" customWidth="1"/>
    <col min="2" max="2" width="8.5" bestFit="1" customWidth="1"/>
    <col min="3" max="3" width="16.4140625" bestFit="1" customWidth="1"/>
    <col min="4" max="5" width="11.08203125" bestFit="1" customWidth="1"/>
    <col min="6" max="6" width="4.83203125" bestFit="1" customWidth="1"/>
    <col min="7" max="7" width="10.1640625" bestFit="1" customWidth="1"/>
    <col min="8" max="8" width="4.83203125" bestFit="1" customWidth="1"/>
    <col min="9" max="9" width="14.33203125" bestFit="1" customWidth="1"/>
    <col min="10" max="10" width="10.1640625" bestFit="1" customWidth="1"/>
    <col min="11" max="11" width="10.4140625" bestFit="1" customWidth="1"/>
    <col min="12" max="12" width="17.9140625" bestFit="1" customWidth="1"/>
    <col min="13" max="13" width="14.33203125" bestFit="1" customWidth="1"/>
    <col min="14" max="14" width="12.33203125" bestFit="1" customWidth="1"/>
  </cols>
  <sheetData>
    <row r="1" spans="1:14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 x14ac:dyDescent="0.55000000000000004">
      <c r="A2" s="1">
        <v>44515.433333333334</v>
      </c>
      <c r="B2" t="s">
        <v>13</v>
      </c>
      <c r="C2" s="1">
        <v>44515.433333333334</v>
      </c>
      <c r="D2" s="2">
        <v>44515</v>
      </c>
      <c r="E2" s="2">
        <v>44517</v>
      </c>
      <c r="F2" t="s">
        <v>14</v>
      </c>
      <c r="G2" t="s">
        <v>15</v>
      </c>
      <c r="H2" t="s">
        <v>16</v>
      </c>
      <c r="I2">
        <v>9839</v>
      </c>
      <c r="J2">
        <v>1.4330099999999999</v>
      </c>
      <c r="K2">
        <v>6866</v>
      </c>
      <c r="L2">
        <v>161</v>
      </c>
      <c r="M2">
        <v>10000</v>
      </c>
    </row>
    <row r="3" spans="1:14" x14ac:dyDescent="0.55000000000000004">
      <c r="A3" s="1">
        <v>44517.904166666667</v>
      </c>
      <c r="B3" t="s">
        <v>13</v>
      </c>
      <c r="C3" s="1">
        <v>44517.904166666667</v>
      </c>
      <c r="D3" s="2">
        <v>44518</v>
      </c>
      <c r="E3" s="2">
        <v>44522</v>
      </c>
      <c r="F3" t="s">
        <v>14</v>
      </c>
      <c r="G3" t="s">
        <v>15</v>
      </c>
      <c r="H3" t="s">
        <v>16</v>
      </c>
      <c r="I3">
        <v>9839</v>
      </c>
      <c r="J3">
        <v>1.4218299999999999</v>
      </c>
      <c r="K3">
        <v>6920</v>
      </c>
      <c r="L3">
        <v>161</v>
      </c>
      <c r="M3">
        <v>10000</v>
      </c>
    </row>
    <row r="4" spans="1:14" x14ac:dyDescent="0.55000000000000004">
      <c r="A4" s="1"/>
      <c r="C4" s="1"/>
      <c r="D4" s="2"/>
      <c r="E4" s="2"/>
      <c r="J4">
        <f>SUM(J2:J3)</f>
        <v>2.8548399999999998</v>
      </c>
      <c r="M4">
        <f>SUM(M2:M3)</f>
        <v>20000</v>
      </c>
      <c r="N4" s="9">
        <f>M4/J4</f>
        <v>7005.6465511202032</v>
      </c>
    </row>
    <row r="5" spans="1:14" x14ac:dyDescent="0.55000000000000004">
      <c r="A5" s="3">
        <v>44602.427777777775</v>
      </c>
      <c r="B5" s="4" t="s">
        <v>13</v>
      </c>
      <c r="C5" s="3">
        <v>44602.427777777775</v>
      </c>
      <c r="D5" s="5">
        <v>44602</v>
      </c>
      <c r="E5" s="5">
        <v>44607</v>
      </c>
      <c r="F5" s="4" t="s">
        <v>14</v>
      </c>
      <c r="G5" s="4" t="s">
        <v>17</v>
      </c>
      <c r="H5" s="4" t="s">
        <v>18</v>
      </c>
      <c r="I5" s="4">
        <v>19353</v>
      </c>
      <c r="J5" s="4">
        <v>2.8548399999999998</v>
      </c>
      <c r="K5" s="4">
        <v>6779</v>
      </c>
      <c r="L5" s="4">
        <v>0</v>
      </c>
      <c r="M5" s="4">
        <v>19353</v>
      </c>
    </row>
    <row r="6" spans="1:14" x14ac:dyDescent="0.55000000000000004">
      <c r="A6" s="6"/>
      <c r="B6" s="7"/>
      <c r="C6" s="6"/>
      <c r="D6" s="8"/>
      <c r="E6" s="8"/>
      <c r="F6" s="7"/>
      <c r="G6" s="7"/>
      <c r="H6" s="7"/>
      <c r="I6" s="7"/>
      <c r="J6" s="7">
        <f>J2+J3-J5</f>
        <v>0</v>
      </c>
      <c r="K6" s="7"/>
      <c r="L6" s="7"/>
      <c r="M6" s="7"/>
    </row>
    <row r="7" spans="1:14" x14ac:dyDescent="0.55000000000000004">
      <c r="A7" s="6"/>
      <c r="B7" s="7"/>
      <c r="C7" s="6"/>
      <c r="D7" s="8"/>
      <c r="E7" s="8"/>
      <c r="F7" s="7"/>
      <c r="G7" s="7"/>
      <c r="H7" s="7"/>
      <c r="I7" s="7"/>
      <c r="J7" s="7"/>
      <c r="K7" s="7"/>
      <c r="L7" s="7"/>
      <c r="M7" s="7"/>
    </row>
    <row r="8" spans="1:14" x14ac:dyDescent="0.55000000000000004">
      <c r="A8" s="1">
        <v>44774.402777777781</v>
      </c>
      <c r="B8" t="s">
        <v>19</v>
      </c>
      <c r="C8" s="1">
        <v>44774.418055555558</v>
      </c>
      <c r="D8" s="2">
        <v>44774</v>
      </c>
      <c r="E8" s="2">
        <v>44776</v>
      </c>
      <c r="F8" t="s">
        <v>14</v>
      </c>
      <c r="G8" t="s">
        <v>20</v>
      </c>
      <c r="H8" t="s">
        <v>16</v>
      </c>
      <c r="I8">
        <v>452</v>
      </c>
      <c r="J8">
        <v>5.9580000000000001E-2</v>
      </c>
      <c r="K8">
        <v>7587</v>
      </c>
      <c r="L8">
        <v>161</v>
      </c>
      <c r="M8">
        <v>613</v>
      </c>
    </row>
    <row r="9" spans="1:14" x14ac:dyDescent="0.55000000000000004">
      <c r="A9" s="1">
        <v>44775.402777777781</v>
      </c>
      <c r="B9" t="s">
        <v>19</v>
      </c>
      <c r="C9" s="1">
        <v>44775.418055555558</v>
      </c>
      <c r="D9" s="2">
        <v>44775</v>
      </c>
      <c r="E9" s="2">
        <v>44777</v>
      </c>
      <c r="F9" t="s">
        <v>14</v>
      </c>
      <c r="G9" t="s">
        <v>20</v>
      </c>
      <c r="H9" t="s">
        <v>16</v>
      </c>
      <c r="I9">
        <v>447</v>
      </c>
      <c r="J9">
        <v>5.944E-2</v>
      </c>
      <c r="K9">
        <v>7521</v>
      </c>
      <c r="L9">
        <v>0</v>
      </c>
      <c r="M9">
        <v>447</v>
      </c>
    </row>
    <row r="10" spans="1:14" x14ac:dyDescent="0.55000000000000004">
      <c r="A10" s="1">
        <v>44776.402777777781</v>
      </c>
      <c r="B10" t="s">
        <v>19</v>
      </c>
      <c r="C10" s="1">
        <v>44776.418055555558</v>
      </c>
      <c r="D10" s="2">
        <v>44776</v>
      </c>
      <c r="E10" s="2">
        <v>44778</v>
      </c>
      <c r="F10" t="s">
        <v>14</v>
      </c>
      <c r="G10" t="s">
        <v>20</v>
      </c>
      <c r="H10" t="s">
        <v>16</v>
      </c>
      <c r="I10">
        <v>447</v>
      </c>
      <c r="J10">
        <v>5.8840000000000003E-2</v>
      </c>
      <c r="K10">
        <v>7597</v>
      </c>
      <c r="L10">
        <v>0</v>
      </c>
      <c r="M10">
        <v>447</v>
      </c>
    </row>
    <row r="11" spans="1:14" x14ac:dyDescent="0.55000000000000004">
      <c r="A11" s="1">
        <v>44777.402777777781</v>
      </c>
      <c r="B11" t="s">
        <v>19</v>
      </c>
      <c r="C11" s="1">
        <v>44777.418055555558</v>
      </c>
      <c r="D11" s="2">
        <v>44777</v>
      </c>
      <c r="E11" s="2">
        <v>44781</v>
      </c>
      <c r="F11" t="s">
        <v>14</v>
      </c>
      <c r="G11" t="s">
        <v>20</v>
      </c>
      <c r="H11" t="s">
        <v>16</v>
      </c>
      <c r="I11">
        <v>447</v>
      </c>
      <c r="J11">
        <v>5.8520000000000003E-2</v>
      </c>
      <c r="K11">
        <v>7639</v>
      </c>
      <c r="L11">
        <v>0</v>
      </c>
      <c r="M11">
        <v>447</v>
      </c>
    </row>
    <row r="12" spans="1:14" x14ac:dyDescent="0.55000000000000004">
      <c r="A12" s="1">
        <v>44778.402777777781</v>
      </c>
      <c r="B12" t="s">
        <v>19</v>
      </c>
      <c r="C12" s="1">
        <v>44778.418055555558</v>
      </c>
      <c r="D12" s="2">
        <v>44778</v>
      </c>
      <c r="E12" s="2">
        <v>44782</v>
      </c>
      <c r="F12" t="s">
        <v>14</v>
      </c>
      <c r="G12" t="s">
        <v>20</v>
      </c>
      <c r="H12" t="s">
        <v>16</v>
      </c>
      <c r="I12">
        <v>447</v>
      </c>
      <c r="J12">
        <v>5.7970000000000001E-2</v>
      </c>
      <c r="K12">
        <v>7711</v>
      </c>
      <c r="L12">
        <v>0</v>
      </c>
      <c r="M12">
        <v>447</v>
      </c>
    </row>
    <row r="13" spans="1:14" x14ac:dyDescent="0.55000000000000004">
      <c r="A13" s="1">
        <v>44781.402777777781</v>
      </c>
      <c r="B13" t="s">
        <v>19</v>
      </c>
      <c r="C13" s="1">
        <v>44781.418055555558</v>
      </c>
      <c r="D13" s="2">
        <v>44781</v>
      </c>
      <c r="E13" s="2">
        <v>44783</v>
      </c>
      <c r="F13" t="s">
        <v>14</v>
      </c>
      <c r="G13" t="s">
        <v>20</v>
      </c>
      <c r="H13" t="s">
        <v>16</v>
      </c>
      <c r="I13">
        <v>447</v>
      </c>
      <c r="J13">
        <v>5.7599999999999998E-2</v>
      </c>
      <c r="K13">
        <v>7761</v>
      </c>
      <c r="L13">
        <v>0</v>
      </c>
      <c r="M13">
        <v>447</v>
      </c>
    </row>
    <row r="14" spans="1:14" x14ac:dyDescent="0.55000000000000004">
      <c r="A14" s="1">
        <v>44782.402777777781</v>
      </c>
      <c r="B14" t="s">
        <v>19</v>
      </c>
      <c r="C14" s="1">
        <v>44782.418055555558</v>
      </c>
      <c r="D14" s="2">
        <v>44782</v>
      </c>
      <c r="E14" s="2">
        <v>44785</v>
      </c>
      <c r="F14" t="s">
        <v>14</v>
      </c>
      <c r="G14" t="s">
        <v>20</v>
      </c>
      <c r="H14" t="s">
        <v>16</v>
      </c>
      <c r="I14">
        <v>447</v>
      </c>
      <c r="J14">
        <v>5.7290000000000001E-2</v>
      </c>
      <c r="K14">
        <v>7803</v>
      </c>
      <c r="L14">
        <v>0</v>
      </c>
      <c r="M14">
        <v>447</v>
      </c>
    </row>
    <row r="15" spans="1:14" x14ac:dyDescent="0.55000000000000004">
      <c r="A15" s="1">
        <v>44783.402777777781</v>
      </c>
      <c r="B15" t="s">
        <v>19</v>
      </c>
      <c r="C15" s="1">
        <v>44783.418055555558</v>
      </c>
      <c r="D15" s="2">
        <v>44783</v>
      </c>
      <c r="E15" s="2">
        <v>44788</v>
      </c>
      <c r="F15" t="s">
        <v>14</v>
      </c>
      <c r="G15" t="s">
        <v>20</v>
      </c>
      <c r="H15" t="s">
        <v>16</v>
      </c>
      <c r="I15">
        <v>447</v>
      </c>
      <c r="J15">
        <v>5.7009999999999998E-2</v>
      </c>
      <c r="K15">
        <v>7842</v>
      </c>
      <c r="L15">
        <v>0</v>
      </c>
      <c r="M15">
        <v>447</v>
      </c>
    </row>
    <row r="16" spans="1:14" x14ac:dyDescent="0.55000000000000004">
      <c r="A16" s="1">
        <v>44785.402777777781</v>
      </c>
      <c r="B16" t="s">
        <v>19</v>
      </c>
      <c r="C16" s="1">
        <v>44785.418055555558</v>
      </c>
      <c r="D16" s="2">
        <v>44785</v>
      </c>
      <c r="E16" s="2">
        <v>44789</v>
      </c>
      <c r="F16" t="s">
        <v>14</v>
      </c>
      <c r="G16" t="s">
        <v>20</v>
      </c>
      <c r="H16" t="s">
        <v>16</v>
      </c>
      <c r="I16">
        <v>447</v>
      </c>
      <c r="J16">
        <v>5.8029999999999998E-2</v>
      </c>
      <c r="K16">
        <v>7703</v>
      </c>
      <c r="L16">
        <v>0</v>
      </c>
      <c r="M16">
        <v>447</v>
      </c>
    </row>
    <row r="17" spans="1:13" x14ac:dyDescent="0.55000000000000004">
      <c r="A17" s="1">
        <v>44788.402777777781</v>
      </c>
      <c r="B17" t="s">
        <v>19</v>
      </c>
      <c r="C17" s="1">
        <v>44788.418055555558</v>
      </c>
      <c r="D17" s="2">
        <v>44788</v>
      </c>
      <c r="E17" s="2">
        <v>44790</v>
      </c>
      <c r="F17" t="s">
        <v>14</v>
      </c>
      <c r="G17" t="s">
        <v>20</v>
      </c>
      <c r="H17" t="s">
        <v>16</v>
      </c>
      <c r="I17">
        <v>447</v>
      </c>
      <c r="J17">
        <v>5.7630000000000001E-2</v>
      </c>
      <c r="K17">
        <v>7757</v>
      </c>
      <c r="L17">
        <v>0</v>
      </c>
      <c r="M17">
        <v>447</v>
      </c>
    </row>
    <row r="18" spans="1:13" x14ac:dyDescent="0.55000000000000004">
      <c r="A18" s="1">
        <v>44789.402777777781</v>
      </c>
      <c r="B18" t="s">
        <v>19</v>
      </c>
      <c r="C18" s="1">
        <v>44789.418055555558</v>
      </c>
      <c r="D18" s="2">
        <v>44789</v>
      </c>
      <c r="E18" s="2">
        <v>44791</v>
      </c>
      <c r="F18" t="s">
        <v>14</v>
      </c>
      <c r="G18" t="s">
        <v>20</v>
      </c>
      <c r="H18" t="s">
        <v>16</v>
      </c>
      <c r="I18">
        <v>447</v>
      </c>
      <c r="J18">
        <v>5.8380000000000001E-2</v>
      </c>
      <c r="K18">
        <v>7658</v>
      </c>
      <c r="L18">
        <v>0</v>
      </c>
      <c r="M18">
        <v>447</v>
      </c>
    </row>
    <row r="19" spans="1:13" x14ac:dyDescent="0.55000000000000004">
      <c r="A19" s="1">
        <v>44790.402777777781</v>
      </c>
      <c r="B19" t="s">
        <v>19</v>
      </c>
      <c r="C19" s="1">
        <v>44790.418055555558</v>
      </c>
      <c r="D19" s="2">
        <v>44790</v>
      </c>
      <c r="E19" s="2">
        <v>44792</v>
      </c>
      <c r="F19" t="s">
        <v>14</v>
      </c>
      <c r="G19" t="s">
        <v>20</v>
      </c>
      <c r="H19" t="s">
        <v>16</v>
      </c>
      <c r="I19">
        <v>447</v>
      </c>
      <c r="J19">
        <v>5.7939999999999998E-2</v>
      </c>
      <c r="K19">
        <v>7715</v>
      </c>
      <c r="L19">
        <v>0</v>
      </c>
      <c r="M19">
        <v>447</v>
      </c>
    </row>
    <row r="20" spans="1:13" x14ac:dyDescent="0.55000000000000004">
      <c r="A20" s="1">
        <v>44791.402777777781</v>
      </c>
      <c r="B20" t="s">
        <v>19</v>
      </c>
      <c r="C20" s="1">
        <v>44791.418055555558</v>
      </c>
      <c r="D20" s="2">
        <v>44791</v>
      </c>
      <c r="E20" s="2">
        <v>44795</v>
      </c>
      <c r="F20" t="s">
        <v>14</v>
      </c>
      <c r="G20" t="s">
        <v>20</v>
      </c>
      <c r="H20" t="s">
        <v>16</v>
      </c>
      <c r="I20">
        <v>447</v>
      </c>
      <c r="J20">
        <v>5.8029999999999998E-2</v>
      </c>
      <c r="K20">
        <v>7703</v>
      </c>
      <c r="L20">
        <v>0</v>
      </c>
      <c r="M20">
        <v>447</v>
      </c>
    </row>
    <row r="21" spans="1:13" x14ac:dyDescent="0.55000000000000004">
      <c r="A21" s="1">
        <v>44792.402777777781</v>
      </c>
      <c r="B21" t="s">
        <v>19</v>
      </c>
      <c r="C21" s="1">
        <v>44792.418055555558</v>
      </c>
      <c r="D21" s="2">
        <v>44792</v>
      </c>
      <c r="E21" s="2">
        <v>44796</v>
      </c>
      <c r="F21" t="s">
        <v>14</v>
      </c>
      <c r="G21" t="s">
        <v>20</v>
      </c>
      <c r="H21" t="s">
        <v>16</v>
      </c>
      <c r="I21">
        <v>447</v>
      </c>
      <c r="J21">
        <v>5.7790000000000001E-2</v>
      </c>
      <c r="K21">
        <v>7735</v>
      </c>
      <c r="L21">
        <v>0</v>
      </c>
      <c r="M21">
        <v>447</v>
      </c>
    </row>
    <row r="22" spans="1:13" x14ac:dyDescent="0.55000000000000004">
      <c r="A22" s="1">
        <v>44795.402777777781</v>
      </c>
      <c r="B22" t="s">
        <v>19</v>
      </c>
      <c r="C22" s="1">
        <v>44795.418055555558</v>
      </c>
      <c r="D22" s="2">
        <v>44795</v>
      </c>
      <c r="E22" s="2">
        <v>44797</v>
      </c>
      <c r="F22" t="s">
        <v>14</v>
      </c>
      <c r="G22" t="s">
        <v>20</v>
      </c>
      <c r="H22" t="s">
        <v>16</v>
      </c>
      <c r="I22">
        <v>447</v>
      </c>
      <c r="J22">
        <v>5.7759999999999999E-2</v>
      </c>
      <c r="K22">
        <v>7740</v>
      </c>
      <c r="L22">
        <v>0</v>
      </c>
      <c r="M22">
        <v>447</v>
      </c>
    </row>
    <row r="23" spans="1:13" x14ac:dyDescent="0.55000000000000004">
      <c r="A23" s="1">
        <v>44796.402777777781</v>
      </c>
      <c r="B23" t="s">
        <v>19</v>
      </c>
      <c r="C23" s="1">
        <v>44796.418055555558</v>
      </c>
      <c r="D23" s="2">
        <v>44796</v>
      </c>
      <c r="E23" s="2">
        <v>44798</v>
      </c>
      <c r="F23" t="s">
        <v>14</v>
      </c>
      <c r="G23" t="s">
        <v>20</v>
      </c>
      <c r="H23" t="s">
        <v>16</v>
      </c>
      <c r="I23">
        <v>447</v>
      </c>
      <c r="J23">
        <v>5.7840000000000003E-2</v>
      </c>
      <c r="K23">
        <v>7729</v>
      </c>
      <c r="L23">
        <v>0</v>
      </c>
      <c r="M23">
        <v>447</v>
      </c>
    </row>
    <row r="24" spans="1:13" x14ac:dyDescent="0.55000000000000004">
      <c r="A24" s="1">
        <v>44797.402777777781</v>
      </c>
      <c r="B24" t="s">
        <v>19</v>
      </c>
      <c r="C24" s="1">
        <v>44797.418055555558</v>
      </c>
      <c r="D24" s="2">
        <v>44797</v>
      </c>
      <c r="E24" s="2">
        <v>44799</v>
      </c>
      <c r="F24" t="s">
        <v>14</v>
      </c>
      <c r="G24" t="s">
        <v>20</v>
      </c>
      <c r="H24" t="s">
        <v>16</v>
      </c>
      <c r="I24">
        <v>447</v>
      </c>
      <c r="J24">
        <v>5.7820000000000003E-2</v>
      </c>
      <c r="K24">
        <v>7732</v>
      </c>
      <c r="L24">
        <v>0</v>
      </c>
      <c r="M24">
        <v>447</v>
      </c>
    </row>
    <row r="25" spans="1:13" x14ac:dyDescent="0.55000000000000004">
      <c r="A25" s="1">
        <v>44798.402777777781</v>
      </c>
      <c r="B25" t="s">
        <v>19</v>
      </c>
      <c r="C25" s="1">
        <v>44798.418055555558</v>
      </c>
      <c r="D25" s="2">
        <v>44798</v>
      </c>
      <c r="E25" s="2">
        <v>44802</v>
      </c>
      <c r="F25" t="s">
        <v>14</v>
      </c>
      <c r="G25" t="s">
        <v>20</v>
      </c>
      <c r="H25" t="s">
        <v>16</v>
      </c>
      <c r="I25">
        <v>447</v>
      </c>
      <c r="J25">
        <v>5.7590000000000002E-2</v>
      </c>
      <c r="K25">
        <v>7763</v>
      </c>
      <c r="L25">
        <v>0</v>
      </c>
      <c r="M25">
        <v>447</v>
      </c>
    </row>
    <row r="26" spans="1:13" x14ac:dyDescent="0.55000000000000004">
      <c r="A26" s="1">
        <v>44799.402777777781</v>
      </c>
      <c r="B26" t="s">
        <v>19</v>
      </c>
      <c r="C26" s="1">
        <v>44799.418055555558</v>
      </c>
      <c r="D26" s="2">
        <v>44799</v>
      </c>
      <c r="E26" s="2">
        <v>44803</v>
      </c>
      <c r="F26" t="s">
        <v>14</v>
      </c>
      <c r="G26" t="s">
        <v>20</v>
      </c>
      <c r="H26" t="s">
        <v>16</v>
      </c>
      <c r="I26">
        <v>447</v>
      </c>
      <c r="J26">
        <v>5.7599999999999998E-2</v>
      </c>
      <c r="K26">
        <v>7761</v>
      </c>
      <c r="L26">
        <v>0</v>
      </c>
      <c r="M26">
        <v>447</v>
      </c>
    </row>
    <row r="27" spans="1:13" x14ac:dyDescent="0.55000000000000004">
      <c r="A27" s="1">
        <v>44802.402777777781</v>
      </c>
      <c r="B27" t="s">
        <v>19</v>
      </c>
      <c r="C27" s="1">
        <v>44802.418055555558</v>
      </c>
      <c r="D27" s="2">
        <v>44802</v>
      </c>
      <c r="E27" s="2">
        <v>44804</v>
      </c>
      <c r="F27" t="s">
        <v>14</v>
      </c>
      <c r="G27" t="s">
        <v>20</v>
      </c>
      <c r="H27" t="s">
        <v>16</v>
      </c>
      <c r="I27">
        <v>447</v>
      </c>
      <c r="J27">
        <v>5.7619999999999998E-2</v>
      </c>
      <c r="K27">
        <v>7758</v>
      </c>
      <c r="L27">
        <v>0</v>
      </c>
      <c r="M27">
        <v>447</v>
      </c>
    </row>
    <row r="28" spans="1:13" x14ac:dyDescent="0.55000000000000004">
      <c r="A28" s="1">
        <v>44803.402777777781</v>
      </c>
      <c r="B28" t="s">
        <v>19</v>
      </c>
      <c r="C28" s="1">
        <v>44803.418055555558</v>
      </c>
      <c r="D28" s="2">
        <v>44803</v>
      </c>
      <c r="E28" s="2">
        <v>44805</v>
      </c>
      <c r="F28" t="s">
        <v>14</v>
      </c>
      <c r="G28" t="s">
        <v>20</v>
      </c>
      <c r="H28" t="s">
        <v>16</v>
      </c>
      <c r="I28">
        <v>447</v>
      </c>
      <c r="J28">
        <v>5.7360000000000001E-2</v>
      </c>
      <c r="K28">
        <v>7794</v>
      </c>
      <c r="L28">
        <v>0</v>
      </c>
      <c r="M28">
        <v>447</v>
      </c>
    </row>
    <row r="29" spans="1:13" x14ac:dyDescent="0.55000000000000004">
      <c r="A29" s="1">
        <v>44804.402777777781</v>
      </c>
      <c r="B29" t="s">
        <v>19</v>
      </c>
      <c r="C29" s="1">
        <v>44804.418055555558</v>
      </c>
      <c r="D29" s="2">
        <v>44804</v>
      </c>
      <c r="E29" s="2">
        <v>44806</v>
      </c>
      <c r="F29" t="s">
        <v>14</v>
      </c>
      <c r="G29" t="s">
        <v>20</v>
      </c>
      <c r="H29" t="s">
        <v>16</v>
      </c>
      <c r="I29">
        <v>447</v>
      </c>
      <c r="J29">
        <v>5.7849999999999999E-2</v>
      </c>
      <c r="K29">
        <v>7728</v>
      </c>
      <c r="L29">
        <v>0</v>
      </c>
      <c r="M29">
        <v>447</v>
      </c>
    </row>
    <row r="30" spans="1:13" x14ac:dyDescent="0.55000000000000004">
      <c r="A30" s="1">
        <v>44805.402777777781</v>
      </c>
      <c r="B30" t="s">
        <v>19</v>
      </c>
      <c r="C30" s="1">
        <v>44805.418055555558</v>
      </c>
      <c r="D30" s="2">
        <v>44805</v>
      </c>
      <c r="E30" s="2">
        <v>44809</v>
      </c>
      <c r="F30" t="s">
        <v>14</v>
      </c>
      <c r="G30" t="s">
        <v>20</v>
      </c>
      <c r="H30" t="s">
        <v>16</v>
      </c>
      <c r="I30">
        <v>510</v>
      </c>
      <c r="J30">
        <v>6.6229999999999997E-2</v>
      </c>
      <c r="K30">
        <v>7701</v>
      </c>
      <c r="L30">
        <v>161</v>
      </c>
      <c r="M30">
        <v>671</v>
      </c>
    </row>
    <row r="31" spans="1:13" x14ac:dyDescent="0.55000000000000004">
      <c r="A31" s="1">
        <v>44806.402777777781</v>
      </c>
      <c r="B31" t="s">
        <v>19</v>
      </c>
      <c r="C31" s="1">
        <v>44806.418055555558</v>
      </c>
      <c r="D31" s="2">
        <v>44806</v>
      </c>
      <c r="E31" s="2">
        <v>44810</v>
      </c>
      <c r="F31" t="s">
        <v>14</v>
      </c>
      <c r="G31" t="s">
        <v>20</v>
      </c>
      <c r="H31" t="s">
        <v>16</v>
      </c>
      <c r="I31">
        <v>491</v>
      </c>
      <c r="J31">
        <v>6.386E-2</v>
      </c>
      <c r="K31">
        <v>7689</v>
      </c>
      <c r="L31">
        <v>0</v>
      </c>
      <c r="M31">
        <v>491</v>
      </c>
    </row>
    <row r="32" spans="1:13" x14ac:dyDescent="0.55000000000000004">
      <c r="A32" s="1">
        <v>44809.402777777781</v>
      </c>
      <c r="B32" t="s">
        <v>19</v>
      </c>
      <c r="C32" s="1">
        <v>44809.418055555558</v>
      </c>
      <c r="D32" s="2">
        <v>44809</v>
      </c>
      <c r="E32" s="2">
        <v>44811</v>
      </c>
      <c r="F32" t="s">
        <v>14</v>
      </c>
      <c r="G32" t="s">
        <v>20</v>
      </c>
      <c r="H32" t="s">
        <v>16</v>
      </c>
      <c r="I32">
        <v>491</v>
      </c>
      <c r="J32">
        <v>6.3259999999999997E-2</v>
      </c>
      <c r="K32">
        <v>7762</v>
      </c>
      <c r="L32">
        <v>0</v>
      </c>
      <c r="M32">
        <v>491</v>
      </c>
    </row>
    <row r="33" spans="1:13" x14ac:dyDescent="0.55000000000000004">
      <c r="A33" s="1">
        <v>44810.402777777781</v>
      </c>
      <c r="B33" t="s">
        <v>19</v>
      </c>
      <c r="C33" s="1">
        <v>44810.418055555558</v>
      </c>
      <c r="D33" s="2">
        <v>44810</v>
      </c>
      <c r="E33" s="2">
        <v>44812</v>
      </c>
      <c r="F33" t="s">
        <v>14</v>
      </c>
      <c r="G33" t="s">
        <v>20</v>
      </c>
      <c r="H33" t="s">
        <v>16</v>
      </c>
      <c r="I33">
        <v>491</v>
      </c>
      <c r="J33">
        <v>6.3030000000000003E-2</v>
      </c>
      <c r="K33">
        <v>7790</v>
      </c>
      <c r="L33">
        <v>0</v>
      </c>
      <c r="M33">
        <v>491</v>
      </c>
    </row>
    <row r="34" spans="1:13" x14ac:dyDescent="0.55000000000000004">
      <c r="A34" s="1">
        <v>44811.402777777781</v>
      </c>
      <c r="B34" t="s">
        <v>19</v>
      </c>
      <c r="C34" s="1">
        <v>44811.418055555558</v>
      </c>
      <c r="D34" s="2">
        <v>44811</v>
      </c>
      <c r="E34" s="2">
        <v>44813</v>
      </c>
      <c r="F34" t="s">
        <v>14</v>
      </c>
      <c r="G34" t="s">
        <v>20</v>
      </c>
      <c r="H34" t="s">
        <v>16</v>
      </c>
      <c r="I34">
        <v>491</v>
      </c>
      <c r="J34">
        <v>6.2350000000000003E-2</v>
      </c>
      <c r="K34">
        <v>7876</v>
      </c>
      <c r="L34">
        <v>0</v>
      </c>
      <c r="M34">
        <v>491</v>
      </c>
    </row>
    <row r="35" spans="1:13" x14ac:dyDescent="0.55000000000000004">
      <c r="A35" s="1">
        <v>44812.402777777781</v>
      </c>
      <c r="B35" t="s">
        <v>19</v>
      </c>
      <c r="C35" s="1">
        <v>44812.418055555558</v>
      </c>
      <c r="D35" s="2">
        <v>44812</v>
      </c>
      <c r="E35" s="2">
        <v>44816</v>
      </c>
      <c r="F35" t="s">
        <v>14</v>
      </c>
      <c r="G35" t="s">
        <v>20</v>
      </c>
      <c r="H35" t="s">
        <v>16</v>
      </c>
      <c r="I35">
        <v>491</v>
      </c>
      <c r="J35">
        <v>6.1330000000000003E-2</v>
      </c>
      <c r="K35">
        <v>8006</v>
      </c>
      <c r="L35">
        <v>0</v>
      </c>
      <c r="M35">
        <v>491</v>
      </c>
    </row>
    <row r="36" spans="1:13" x14ac:dyDescent="0.55000000000000004">
      <c r="A36" s="1">
        <v>44813.402777777781</v>
      </c>
      <c r="B36" t="s">
        <v>19</v>
      </c>
      <c r="C36" s="1">
        <v>44813.418055555558</v>
      </c>
      <c r="D36" s="2">
        <v>44813</v>
      </c>
      <c r="E36" s="2">
        <v>44817</v>
      </c>
      <c r="F36" t="s">
        <v>14</v>
      </c>
      <c r="G36" t="s">
        <v>20</v>
      </c>
      <c r="H36" t="s">
        <v>16</v>
      </c>
      <c r="I36">
        <v>491</v>
      </c>
      <c r="J36">
        <v>6.164E-2</v>
      </c>
      <c r="K36">
        <v>7966</v>
      </c>
      <c r="L36">
        <v>0</v>
      </c>
      <c r="M36">
        <v>491</v>
      </c>
    </row>
    <row r="37" spans="1:13" x14ac:dyDescent="0.55000000000000004">
      <c r="A37" s="1">
        <v>44816.402777777781</v>
      </c>
      <c r="B37" t="s">
        <v>19</v>
      </c>
      <c r="C37" s="1">
        <v>44816.418055555558</v>
      </c>
      <c r="D37" s="2">
        <v>44816</v>
      </c>
      <c r="E37" s="2">
        <v>44818</v>
      </c>
      <c r="F37" t="s">
        <v>14</v>
      </c>
      <c r="G37" t="s">
        <v>20</v>
      </c>
      <c r="H37" t="s">
        <v>16</v>
      </c>
      <c r="I37">
        <v>491</v>
      </c>
      <c r="J37">
        <v>6.1899999999999997E-2</v>
      </c>
      <c r="K37">
        <v>7933</v>
      </c>
      <c r="L37">
        <v>0</v>
      </c>
      <c r="M37">
        <v>491</v>
      </c>
    </row>
    <row r="38" spans="1:13" x14ac:dyDescent="0.55000000000000004">
      <c r="A38" s="1">
        <v>44817.402777777781</v>
      </c>
      <c r="B38" t="s">
        <v>19</v>
      </c>
      <c r="C38" s="1">
        <v>44817.418055555558</v>
      </c>
      <c r="D38" s="2">
        <v>44817</v>
      </c>
      <c r="E38" s="2">
        <v>44819</v>
      </c>
      <c r="F38" t="s">
        <v>14</v>
      </c>
      <c r="G38" t="s">
        <v>20</v>
      </c>
      <c r="H38" t="s">
        <v>16</v>
      </c>
      <c r="I38">
        <v>491</v>
      </c>
      <c r="J38">
        <v>6.1670000000000003E-2</v>
      </c>
      <c r="K38">
        <v>7963</v>
      </c>
      <c r="L38">
        <v>0</v>
      </c>
      <c r="M38">
        <v>491</v>
      </c>
    </row>
    <row r="39" spans="1:13" x14ac:dyDescent="0.55000000000000004">
      <c r="A39" s="1">
        <v>44818.402777777781</v>
      </c>
      <c r="B39" t="s">
        <v>19</v>
      </c>
      <c r="C39" s="1">
        <v>44818.418055555558</v>
      </c>
      <c r="D39" s="2">
        <v>44818</v>
      </c>
      <c r="E39" s="2">
        <v>44820</v>
      </c>
      <c r="F39" t="s">
        <v>14</v>
      </c>
      <c r="G39" t="s">
        <v>20</v>
      </c>
      <c r="H39" t="s">
        <v>16</v>
      </c>
      <c r="I39">
        <v>491</v>
      </c>
      <c r="J39">
        <v>6.1710000000000001E-2</v>
      </c>
      <c r="K39">
        <v>7957</v>
      </c>
      <c r="L39">
        <v>0</v>
      </c>
      <c r="M39">
        <v>491</v>
      </c>
    </row>
    <row r="40" spans="1:13" x14ac:dyDescent="0.55000000000000004">
      <c r="A40" s="1">
        <v>44819.402777777781</v>
      </c>
      <c r="B40" t="s">
        <v>19</v>
      </c>
      <c r="C40" s="1">
        <v>44819.418055555558</v>
      </c>
      <c r="D40" s="2">
        <v>44819</v>
      </c>
      <c r="E40" s="2">
        <v>44824</v>
      </c>
      <c r="F40" t="s">
        <v>14</v>
      </c>
      <c r="G40" t="s">
        <v>20</v>
      </c>
      <c r="H40" t="s">
        <v>16</v>
      </c>
      <c r="I40">
        <v>491</v>
      </c>
      <c r="J40">
        <v>6.2520000000000006E-2</v>
      </c>
      <c r="K40">
        <v>7854</v>
      </c>
      <c r="L40">
        <v>0</v>
      </c>
      <c r="M40">
        <v>491</v>
      </c>
    </row>
    <row r="41" spans="1:13" x14ac:dyDescent="0.55000000000000004">
      <c r="A41" s="1">
        <v>44820.402777777781</v>
      </c>
      <c r="B41" t="s">
        <v>19</v>
      </c>
      <c r="C41" s="1">
        <v>44820.418055555558</v>
      </c>
      <c r="D41" s="2">
        <v>44820</v>
      </c>
      <c r="E41" s="2">
        <v>44825</v>
      </c>
      <c r="F41" t="s">
        <v>14</v>
      </c>
      <c r="G41" t="s">
        <v>20</v>
      </c>
      <c r="H41" t="s">
        <v>16</v>
      </c>
      <c r="I41">
        <v>491</v>
      </c>
      <c r="J41">
        <v>6.3689999999999997E-2</v>
      </c>
      <c r="K41">
        <v>7710</v>
      </c>
      <c r="L41">
        <v>0</v>
      </c>
      <c r="M41">
        <v>491</v>
      </c>
    </row>
    <row r="42" spans="1:13" x14ac:dyDescent="0.55000000000000004">
      <c r="A42" s="1">
        <v>44824.402777777781</v>
      </c>
      <c r="B42" t="s">
        <v>19</v>
      </c>
      <c r="C42" s="1">
        <v>44824.418055555558</v>
      </c>
      <c r="D42" s="2">
        <v>44824</v>
      </c>
      <c r="E42" s="2">
        <v>44826</v>
      </c>
      <c r="F42" t="s">
        <v>14</v>
      </c>
      <c r="G42" t="s">
        <v>20</v>
      </c>
      <c r="H42" t="s">
        <v>16</v>
      </c>
      <c r="I42">
        <v>491</v>
      </c>
      <c r="J42">
        <v>6.3219999999999998E-2</v>
      </c>
      <c r="K42">
        <v>7767</v>
      </c>
      <c r="L42">
        <v>0</v>
      </c>
      <c r="M42">
        <v>491</v>
      </c>
    </row>
    <row r="43" spans="1:13" x14ac:dyDescent="0.55000000000000004">
      <c r="A43" s="1">
        <v>44825.402777777781</v>
      </c>
      <c r="B43" t="s">
        <v>19</v>
      </c>
      <c r="C43" s="1">
        <v>44825.418055555558</v>
      </c>
      <c r="D43" s="2">
        <v>44825</v>
      </c>
      <c r="E43" s="2">
        <v>44830</v>
      </c>
      <c r="F43" t="s">
        <v>14</v>
      </c>
      <c r="G43" t="s">
        <v>20</v>
      </c>
      <c r="H43" t="s">
        <v>16</v>
      </c>
      <c r="I43">
        <v>491</v>
      </c>
      <c r="J43">
        <v>6.3469999999999999E-2</v>
      </c>
      <c r="K43">
        <v>7737</v>
      </c>
      <c r="L43">
        <v>0</v>
      </c>
      <c r="M43">
        <v>491</v>
      </c>
    </row>
    <row r="44" spans="1:13" x14ac:dyDescent="0.55000000000000004">
      <c r="A44" s="1">
        <v>44826.402777777781</v>
      </c>
      <c r="B44" t="s">
        <v>19</v>
      </c>
      <c r="C44" s="1">
        <v>44826.418055555558</v>
      </c>
      <c r="D44" s="2">
        <v>44826</v>
      </c>
      <c r="E44" s="2">
        <v>44831</v>
      </c>
      <c r="F44" t="s">
        <v>14</v>
      </c>
      <c r="G44" t="s">
        <v>20</v>
      </c>
      <c r="H44" t="s">
        <v>16</v>
      </c>
      <c r="I44">
        <v>491</v>
      </c>
      <c r="J44">
        <v>6.3289999999999999E-2</v>
      </c>
      <c r="K44">
        <v>7759</v>
      </c>
      <c r="L44">
        <v>0</v>
      </c>
      <c r="M44">
        <v>491</v>
      </c>
    </row>
    <row r="45" spans="1:13" x14ac:dyDescent="0.55000000000000004">
      <c r="A45" s="1">
        <v>44830.402777777781</v>
      </c>
      <c r="B45" t="s">
        <v>19</v>
      </c>
      <c r="C45" s="1">
        <v>44830.418055555558</v>
      </c>
      <c r="D45" s="2">
        <v>44830</v>
      </c>
      <c r="E45" s="2">
        <v>44832</v>
      </c>
      <c r="F45" t="s">
        <v>14</v>
      </c>
      <c r="G45" t="s">
        <v>20</v>
      </c>
      <c r="H45" t="s">
        <v>16</v>
      </c>
      <c r="I45">
        <v>491</v>
      </c>
      <c r="J45">
        <v>6.4369999999999997E-2</v>
      </c>
      <c r="K45">
        <v>7628</v>
      </c>
      <c r="L45">
        <v>0</v>
      </c>
      <c r="M45">
        <v>491</v>
      </c>
    </row>
    <row r="46" spans="1:13" x14ac:dyDescent="0.55000000000000004">
      <c r="A46" s="1">
        <v>44831.402777777781</v>
      </c>
      <c r="B46" t="s">
        <v>19</v>
      </c>
      <c r="C46" s="1">
        <v>44831.418055555558</v>
      </c>
      <c r="D46" s="2">
        <v>44831</v>
      </c>
      <c r="E46" s="2">
        <v>44833</v>
      </c>
      <c r="F46" t="s">
        <v>14</v>
      </c>
      <c r="G46" t="s">
        <v>20</v>
      </c>
      <c r="H46" t="s">
        <v>16</v>
      </c>
      <c r="I46">
        <v>491</v>
      </c>
      <c r="J46">
        <v>6.4530000000000004E-2</v>
      </c>
      <c r="K46">
        <v>7609</v>
      </c>
      <c r="L46">
        <v>0</v>
      </c>
      <c r="M46">
        <v>491</v>
      </c>
    </row>
    <row r="47" spans="1:13" x14ac:dyDescent="0.55000000000000004">
      <c r="A47" s="1">
        <v>44832.402777777781</v>
      </c>
      <c r="B47" t="s">
        <v>19</v>
      </c>
      <c r="C47" s="1">
        <v>44832.418055555558</v>
      </c>
      <c r="D47" s="2">
        <v>44832</v>
      </c>
      <c r="E47" s="2">
        <v>44834</v>
      </c>
      <c r="F47" t="s">
        <v>14</v>
      </c>
      <c r="G47" t="s">
        <v>20</v>
      </c>
      <c r="H47" t="s">
        <v>16</v>
      </c>
      <c r="I47">
        <v>491</v>
      </c>
      <c r="J47">
        <v>6.4369999999999997E-2</v>
      </c>
      <c r="K47">
        <v>7628</v>
      </c>
      <c r="L47">
        <v>0</v>
      </c>
      <c r="M47">
        <v>491</v>
      </c>
    </row>
    <row r="48" spans="1:13" x14ac:dyDescent="0.55000000000000004">
      <c r="A48" s="1">
        <v>44833.402777777781</v>
      </c>
      <c r="B48" t="s">
        <v>19</v>
      </c>
      <c r="C48" s="1">
        <v>44833.418055555558</v>
      </c>
      <c r="D48" s="2">
        <v>44833</v>
      </c>
      <c r="E48" s="2">
        <v>44837</v>
      </c>
      <c r="F48" t="s">
        <v>14</v>
      </c>
      <c r="G48" t="s">
        <v>20</v>
      </c>
      <c r="H48" t="s">
        <v>16</v>
      </c>
      <c r="I48">
        <v>491</v>
      </c>
      <c r="J48">
        <v>6.3479999999999995E-2</v>
      </c>
      <c r="K48">
        <v>7735</v>
      </c>
      <c r="L48">
        <v>0</v>
      </c>
      <c r="M48">
        <v>491</v>
      </c>
    </row>
    <row r="49" spans="1:14" x14ac:dyDescent="0.55000000000000004">
      <c r="A49" s="1">
        <v>44834.402777777781</v>
      </c>
      <c r="B49" t="s">
        <v>19</v>
      </c>
      <c r="C49" s="1">
        <v>44834.418055555558</v>
      </c>
      <c r="D49" s="2">
        <v>44834</v>
      </c>
      <c r="E49" s="2">
        <v>44838</v>
      </c>
      <c r="F49" t="s">
        <v>14</v>
      </c>
      <c r="G49" t="s">
        <v>20</v>
      </c>
      <c r="H49" t="s">
        <v>16</v>
      </c>
      <c r="I49">
        <v>491</v>
      </c>
      <c r="J49">
        <v>6.3170000000000004E-2</v>
      </c>
      <c r="K49">
        <v>7773</v>
      </c>
      <c r="L49">
        <v>0</v>
      </c>
      <c r="M49">
        <v>491</v>
      </c>
    </row>
    <row r="50" spans="1:14" x14ac:dyDescent="0.55000000000000004">
      <c r="A50" s="1"/>
      <c r="C50" s="1"/>
      <c r="D50" s="2"/>
      <c r="E50" s="2"/>
      <c r="J50">
        <f>SUM(J8:J49)</f>
        <v>2.5385799999999996</v>
      </c>
      <c r="L50">
        <f>SUM(L8:L49)</f>
        <v>322</v>
      </c>
      <c r="M50">
        <f>SUM(M8:M49)</f>
        <v>20000</v>
      </c>
      <c r="N50" s="9">
        <f>M50/J50</f>
        <v>7878.4202191776521</v>
      </c>
    </row>
    <row r="51" spans="1:14" x14ac:dyDescent="0.55000000000000004">
      <c r="A51" s="3">
        <v>44886.783333333333</v>
      </c>
      <c r="B51" s="4" t="s">
        <v>13</v>
      </c>
      <c r="C51" s="3">
        <v>44886.783333333333</v>
      </c>
      <c r="D51" s="5">
        <v>44887</v>
      </c>
      <c r="E51" s="5">
        <v>44890</v>
      </c>
      <c r="F51" s="4" t="s">
        <v>14</v>
      </c>
      <c r="G51" s="4" t="s">
        <v>17</v>
      </c>
      <c r="H51" s="4" t="s">
        <v>18</v>
      </c>
      <c r="I51" s="4">
        <v>20040</v>
      </c>
      <c r="J51" s="4">
        <v>2.5385800000000001</v>
      </c>
      <c r="K51" s="4">
        <v>7894</v>
      </c>
      <c r="L51" s="4">
        <v>0</v>
      </c>
      <c r="M51" s="4">
        <v>20040</v>
      </c>
    </row>
    <row r="52" spans="1:14" x14ac:dyDescent="0.55000000000000004">
      <c r="A52" s="6"/>
      <c r="B52" s="7"/>
      <c r="C52" s="6"/>
      <c r="D52" s="8"/>
      <c r="E52" s="8"/>
      <c r="F52" s="7"/>
      <c r="G52" s="7"/>
      <c r="H52" s="7"/>
      <c r="I52" s="7"/>
      <c r="J52" s="7">
        <f>J50-J51</f>
        <v>0</v>
      </c>
      <c r="K52" s="7"/>
      <c r="L52" s="7"/>
      <c r="M52" s="7"/>
    </row>
    <row r="53" spans="1:14" x14ac:dyDescent="0.55000000000000004">
      <c r="A53" s="6"/>
      <c r="B53" s="7"/>
      <c r="C53" s="6"/>
      <c r="D53" s="8"/>
      <c r="E53" s="8"/>
      <c r="F53" s="7"/>
      <c r="G53" s="7"/>
      <c r="H53" s="7"/>
      <c r="I53" s="7"/>
      <c r="J53" s="7"/>
      <c r="K53" s="7"/>
      <c r="L53" s="7"/>
      <c r="M53" s="7"/>
    </row>
    <row r="54" spans="1:14" x14ac:dyDescent="0.55000000000000004">
      <c r="A54" s="1">
        <v>45296.415972222225</v>
      </c>
      <c r="B54" t="s">
        <v>13</v>
      </c>
      <c r="C54" s="1">
        <v>45296.415972222225</v>
      </c>
      <c r="D54" s="2">
        <v>45296</v>
      </c>
      <c r="E54" s="2">
        <v>45301</v>
      </c>
      <c r="F54" t="s">
        <v>14</v>
      </c>
      <c r="G54" t="s">
        <v>15</v>
      </c>
      <c r="H54" t="s">
        <v>16</v>
      </c>
      <c r="I54">
        <v>983769</v>
      </c>
      <c r="J54">
        <v>102.80793</v>
      </c>
      <c r="K54">
        <v>9569</v>
      </c>
      <c r="L54">
        <v>16231</v>
      </c>
      <c r="M54">
        <v>1000000</v>
      </c>
    </row>
    <row r="55" spans="1:14" x14ac:dyDescent="0.55000000000000004">
      <c r="A55" s="1">
        <v>45296.419444444444</v>
      </c>
      <c r="B55" t="s">
        <v>13</v>
      </c>
      <c r="C55" s="1">
        <v>45296.419444444444</v>
      </c>
      <c r="D55" s="2">
        <v>45296</v>
      </c>
      <c r="E55" s="2">
        <v>45301</v>
      </c>
      <c r="F55" t="s">
        <v>14</v>
      </c>
      <c r="G55" t="s">
        <v>15</v>
      </c>
      <c r="H55" t="s">
        <v>16</v>
      </c>
      <c r="I55">
        <v>983769</v>
      </c>
      <c r="J55">
        <v>102.82942</v>
      </c>
      <c r="K55">
        <v>9567</v>
      </c>
      <c r="L55">
        <v>16231</v>
      </c>
      <c r="M55">
        <v>1000000</v>
      </c>
    </row>
    <row r="56" spans="1:14" x14ac:dyDescent="0.55000000000000004">
      <c r="A56" s="1">
        <v>45518.986805555556</v>
      </c>
      <c r="B56" t="s">
        <v>13</v>
      </c>
      <c r="C56" s="1">
        <v>45518.986805555556</v>
      </c>
      <c r="D56" s="2">
        <v>45519</v>
      </c>
      <c r="E56" s="2">
        <v>45523</v>
      </c>
      <c r="F56" t="s">
        <v>14</v>
      </c>
      <c r="G56" t="s">
        <v>15</v>
      </c>
      <c r="H56" t="s">
        <v>16</v>
      </c>
      <c r="I56">
        <v>491885</v>
      </c>
      <c r="J56">
        <v>42.38561</v>
      </c>
      <c r="K56">
        <v>11605</v>
      </c>
      <c r="L56">
        <v>8115</v>
      </c>
      <c r="M56">
        <v>500000</v>
      </c>
    </row>
    <row r="57" spans="1:14" x14ac:dyDescent="0.55000000000000004">
      <c r="A57" s="1">
        <v>45518.990277777775</v>
      </c>
      <c r="B57" t="s">
        <v>13</v>
      </c>
      <c r="C57" s="1">
        <v>45518.990277777775</v>
      </c>
      <c r="D57" s="2">
        <v>45519</v>
      </c>
      <c r="E57" s="2">
        <v>45523</v>
      </c>
      <c r="F57" t="s">
        <v>14</v>
      </c>
      <c r="G57" t="s">
        <v>15</v>
      </c>
      <c r="H57" t="s">
        <v>16</v>
      </c>
      <c r="I57">
        <v>295132</v>
      </c>
      <c r="J57">
        <v>25.4512</v>
      </c>
      <c r="K57">
        <v>11596</v>
      </c>
      <c r="L57">
        <v>4868</v>
      </c>
      <c r="M57">
        <v>300000</v>
      </c>
    </row>
    <row r="58" spans="1:14" x14ac:dyDescent="0.55000000000000004">
      <c r="A58" s="1">
        <v>45524.419444444444</v>
      </c>
      <c r="B58" t="s">
        <v>13</v>
      </c>
      <c r="C58" s="1">
        <v>45524.419444444444</v>
      </c>
      <c r="D58" s="2">
        <v>45524</v>
      </c>
      <c r="E58" s="2">
        <v>45526</v>
      </c>
      <c r="F58" t="s">
        <v>14</v>
      </c>
      <c r="G58" t="s">
        <v>15</v>
      </c>
      <c r="H58" t="s">
        <v>16</v>
      </c>
      <c r="I58">
        <v>983769</v>
      </c>
      <c r="J58">
        <v>83.123710000000003</v>
      </c>
      <c r="K58">
        <v>11835</v>
      </c>
      <c r="L58">
        <v>16231</v>
      </c>
      <c r="M58">
        <v>1000000</v>
      </c>
    </row>
    <row r="59" spans="1:14" x14ac:dyDescent="0.55000000000000004">
      <c r="A59" s="1">
        <v>45537.598611111112</v>
      </c>
      <c r="B59" t="s">
        <v>13</v>
      </c>
      <c r="C59" s="1">
        <v>45537.598611111112</v>
      </c>
      <c r="D59" s="2">
        <v>45537</v>
      </c>
      <c r="E59" s="2">
        <v>45539</v>
      </c>
      <c r="F59" t="s">
        <v>14</v>
      </c>
      <c r="G59" t="s">
        <v>15</v>
      </c>
      <c r="H59" t="s">
        <v>16</v>
      </c>
      <c r="I59">
        <v>983769</v>
      </c>
      <c r="J59">
        <v>83.497630000000001</v>
      </c>
      <c r="K59">
        <v>11782</v>
      </c>
      <c r="L59">
        <v>16231</v>
      </c>
      <c r="M59">
        <v>1000000</v>
      </c>
    </row>
    <row r="60" spans="1:14" x14ac:dyDescent="0.55000000000000004">
      <c r="A60" s="1"/>
      <c r="C60" s="1"/>
      <c r="D60" s="2"/>
      <c r="E60" s="2"/>
      <c r="J60">
        <f>SUM(J54:J59)</f>
        <v>440.09550000000002</v>
      </c>
      <c r="M60">
        <f>SUM(M54:M59)</f>
        <v>4800000</v>
      </c>
      <c r="N60" s="11">
        <f>M60/J60</f>
        <v>10906.723654297761</v>
      </c>
    </row>
    <row r="61" spans="1:14" x14ac:dyDescent="0.55000000000000004">
      <c r="A61" s="3">
        <v>45777.411111111112</v>
      </c>
      <c r="B61" s="4" t="s">
        <v>13</v>
      </c>
      <c r="C61" s="3">
        <v>45777.411111111112</v>
      </c>
      <c r="D61" s="5">
        <v>45777</v>
      </c>
      <c r="E61" s="5">
        <v>45779</v>
      </c>
      <c r="F61" s="4" t="s">
        <v>14</v>
      </c>
      <c r="G61" s="4" t="s">
        <v>17</v>
      </c>
      <c r="H61" s="4" t="s">
        <v>18</v>
      </c>
      <c r="I61" s="4">
        <v>1512600</v>
      </c>
      <c r="J61" s="4">
        <v>100</v>
      </c>
      <c r="K61" s="4">
        <v>15126</v>
      </c>
      <c r="L61" s="4">
        <v>0</v>
      </c>
      <c r="M61" s="4">
        <v>1512600</v>
      </c>
    </row>
    <row r="62" spans="1:14" x14ac:dyDescent="0.55000000000000004">
      <c r="J62">
        <f>J60-J61</f>
        <v>340.09550000000002</v>
      </c>
    </row>
    <row r="64" spans="1:14" x14ac:dyDescent="0.55000000000000004">
      <c r="A64" t="s">
        <v>21</v>
      </c>
      <c r="B64" t="s">
        <v>22</v>
      </c>
    </row>
    <row r="66" spans="1:4" x14ac:dyDescent="0.55000000000000004">
      <c r="A66" t="s">
        <v>23</v>
      </c>
      <c r="B66" t="s">
        <v>24</v>
      </c>
      <c r="C66" s="12">
        <v>10906.72365</v>
      </c>
      <c r="D66" t="s">
        <v>27</v>
      </c>
    </row>
    <row r="67" spans="1:4" x14ac:dyDescent="0.55000000000000004">
      <c r="B67" t="s">
        <v>25</v>
      </c>
      <c r="C67">
        <v>100</v>
      </c>
      <c r="D67" t="s">
        <v>26</v>
      </c>
    </row>
    <row r="68" spans="1:4" x14ac:dyDescent="0.55000000000000004">
      <c r="B68" t="s">
        <v>29</v>
      </c>
      <c r="C68">
        <f>C66*C67</f>
        <v>1090672.365</v>
      </c>
      <c r="D68" t="s">
        <v>28</v>
      </c>
    </row>
    <row r="69" spans="1:4" x14ac:dyDescent="0.55000000000000004">
      <c r="A69" t="s">
        <v>30</v>
      </c>
      <c r="B69" t="s">
        <v>29</v>
      </c>
      <c r="C69">
        <v>167840</v>
      </c>
      <c r="D69" t="s">
        <v>28</v>
      </c>
    </row>
    <row r="70" spans="1:4" x14ac:dyDescent="0.55000000000000004">
      <c r="A70" t="s">
        <v>31</v>
      </c>
      <c r="B70" t="s">
        <v>29</v>
      </c>
      <c r="C70">
        <f>C68+C69</f>
        <v>1258512.365</v>
      </c>
      <c r="D70" t="s">
        <v>28</v>
      </c>
    </row>
    <row r="71" spans="1:4" x14ac:dyDescent="0.55000000000000004">
      <c r="A71" t="s">
        <v>32</v>
      </c>
      <c r="C71" s="10">
        <f>C70/C67</f>
        <v>12585.12365</v>
      </c>
      <c r="D71" t="s">
        <v>27</v>
      </c>
    </row>
  </sheetData>
  <phoneticPr fontId="18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tradehistory(GOLD)_20250726</vt:lpstr>
      <vt:lpstr>'tradehistory(GOLD)_20250726'!Print_Area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kakuma</dc:creator>
  <cp:lastModifiedBy>office365</cp:lastModifiedBy>
  <cp:lastPrinted>2025-07-26T06:36:24Z</cp:lastPrinted>
  <dcterms:created xsi:type="dcterms:W3CDTF">2025-07-26T06:16:10Z</dcterms:created>
  <dcterms:modified xsi:type="dcterms:W3CDTF">2025-07-26T06:37:06Z</dcterms:modified>
</cp:coreProperties>
</file>